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ОКМС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1" i="4" l="1"/>
  <c r="I20" i="4"/>
  <c r="I13" i="4" l="1"/>
  <c r="H13" i="4"/>
  <c r="H11" i="4" l="1"/>
  <c r="I8" i="4"/>
  <c r="H8" i="4"/>
  <c r="I5" i="4"/>
  <c r="H5" i="4"/>
  <c r="H20" i="4" s="1"/>
  <c r="J19" i="4" l="1"/>
  <c r="J14" i="4" l="1"/>
  <c r="J15" i="4"/>
  <c r="J16" i="4"/>
  <c r="J17" i="4"/>
  <c r="J12" i="4"/>
  <c r="J9" i="4"/>
  <c r="J10" i="4"/>
  <c r="J6" i="4"/>
  <c r="J7" i="4"/>
  <c r="J18" i="4" l="1"/>
  <c r="J13" i="4" l="1"/>
  <c r="J11" i="4"/>
  <c r="J8" i="4"/>
  <c r="J5" i="4" l="1"/>
  <c r="J20" i="4" l="1"/>
</calcChain>
</file>

<file path=xl/sharedStrings.xml><?xml version="1.0" encoding="utf-8"?>
<sst xmlns="http://schemas.openxmlformats.org/spreadsheetml/2006/main" count="39" uniqueCount="31">
  <si>
    <t>Наименование  расходов</t>
  </si>
  <si>
    <t>Утверденные бюджетные назначения,            руб.</t>
  </si>
  <si>
    <t>Исполнено, руб.</t>
  </si>
  <si>
    <t>Показатели исполнения</t>
  </si>
  <si>
    <t>5=4/3*100</t>
  </si>
  <si>
    <t>итого</t>
  </si>
  <si>
    <t>Код аналитики</t>
  </si>
  <si>
    <t>Субсидии на содержание работников в рамках подпрограммы "Дополнительное образование" "Детско-юношеская спортивная школа"</t>
  </si>
  <si>
    <t>924 0703 0610020591 611</t>
  </si>
  <si>
    <t>Субсидии на содержание работников в рамках подпрограммы "Cпортивная школа г. Саки Республики Крым"</t>
  </si>
  <si>
    <t>Субсидии на оплату коммунальных услуг в рамках подпрограммы "Cпортивная школа г. Саки Республики Крым"</t>
  </si>
  <si>
    <t>Субсидии на прочие расходы (оказание услуг)  в рамках подпрограммы "Cпортивная школа г. Саки Республики Крым"</t>
  </si>
  <si>
    <t>924 1101 0620020591 611</t>
  </si>
  <si>
    <t>Субсидии на капитальный ремонт, приобретение движимого имущества в муниципальную собственность города Саки в рамках подпрограммы "Cпортивная школа г. Саки Республики Крым"</t>
  </si>
  <si>
    <t>924 1101 0620020595 612</t>
  </si>
  <si>
    <t>924 1101 0620020592 611</t>
  </si>
  <si>
    <t>924 1101 0620020593 611</t>
  </si>
  <si>
    <t>244</t>
  </si>
  <si>
    <t>Прочая закупка товаров, работ и услуг для обеспечения
государственных (муниципальных) нужд</t>
  </si>
  <si>
    <t>111</t>
  </si>
  <si>
    <t>119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</si>
  <si>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</si>
  <si>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</si>
  <si>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851</t>
  </si>
  <si>
    <t>853</t>
  </si>
  <si>
    <t xml:space="preserve">Уплата налога на имущество организаций
и земельного налога
</t>
  </si>
  <si>
    <t xml:space="preserve">Уплата иных платежей
</t>
  </si>
  <si>
    <t xml:space="preserve">Прочая закупка товаров, работ и услуг для обеспечения
государственных (муниципальных) нужд
</t>
  </si>
  <si>
    <t xml:space="preserve">Уплата прочих налогов, сборов
</t>
  </si>
  <si>
    <t>852</t>
  </si>
  <si>
    <t xml:space="preserve">  Отчет  о расходовании бюджетных средств по состоянию на 01.09.2017 г.                                                                                                                                по  Муниципальному бюджетному учреждению  "Спортивная школа г. Саки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</si>
</sst>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2" fillId="0" borderId="0" xfId="1"/>
    <xf numFmtId="0" fontId="4" fillId="0" borderId="4" xfId="1" applyFont="1" applyBorder="1" applyAlignment="1">
      <alignment horizontal="center"/>
    </xf>
    <xf numFmtId="2" fontId="4" fillId="0" borderId="4" xfId="1" applyNumberFormat="1" applyFont="1" applyBorder="1"/>
    <xf numFmtId="49" fontId="4" fillId="0" borderId="5" xfId="1" applyNumberFormat="1" applyFont="1" applyBorder="1" applyAlignment="1">
      <alignment horizontal="center" vertical="justify"/>
    </xf>
    <xf numFmtId="0" fontId="5" fillId="2" borderId="4" xfId="1" applyFont="1" applyFill="1" applyBorder="1" applyAlignment="1">
      <alignment horizontal="right"/>
    </xf>
    <xf numFmtId="2" fontId="5" fillId="2" borderId="4" xfId="1" applyNumberFormat="1" applyFont="1" applyFill="1" applyBorder="1"/>
    <xf numFmtId="2" fontId="4" fillId="3" borderId="4" xfId="1" applyNumberFormat="1" applyFont="1" applyFill="1" applyBorder="1"/>
    <xf numFmtId="4" fontId="4" fillId="0" borderId="4" xfId="1" applyNumberFormat="1" applyFont="1" applyBorder="1"/>
    <xf numFmtId="4" fontId="4" fillId="0" borderId="4" xfId="1" applyNumberFormat="1" applyFont="1" applyFill="1" applyBorder="1"/>
    <xf numFmtId="4" fontId="5" fillId="2" borderId="4" xfId="1" applyNumberFormat="1" applyFont="1" applyFill="1" applyBorder="1"/>
    <xf numFmtId="4" fontId="4" fillId="0" borderId="4" xfId="2" applyNumberFormat="1" applyFont="1" applyBorder="1"/>
    <xf numFmtId="4" fontId="4" fillId="0" borderId="4" xfId="2" applyNumberFormat="1" applyFont="1" applyFill="1" applyBorder="1"/>
    <xf numFmtId="4" fontId="4" fillId="0" borderId="4" xfId="2" applyNumberFormat="1" applyFont="1" applyBorder="1" applyAlignment="1">
      <alignment vertical="top"/>
    </xf>
    <xf numFmtId="4" fontId="4" fillId="0" borderId="4" xfId="2" applyNumberFormat="1" applyFont="1" applyFill="1" applyBorder="1" applyAlignment="1">
      <alignment vertical="top"/>
    </xf>
    <xf numFmtId="4" fontId="4" fillId="0" borderId="4" xfId="2" applyNumberFormat="1" applyFont="1" applyFill="1" applyBorder="1" applyAlignment="1">
      <alignment horizontal="center"/>
    </xf>
    <xf numFmtId="49" fontId="5" fillId="4" borderId="5" xfId="1" applyNumberFormat="1" applyFont="1" applyFill="1" applyBorder="1" applyAlignment="1">
      <alignment horizontal="center" vertical="center"/>
    </xf>
    <xf numFmtId="4" fontId="5" fillId="4" borderId="4" xfId="1" applyNumberFormat="1" applyFont="1" applyFill="1" applyBorder="1" applyAlignment="1">
      <alignment horizontal="center" vertical="center"/>
    </xf>
    <xf numFmtId="2" fontId="5" fillId="4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justify"/>
    </xf>
    <xf numFmtId="0" fontId="4" fillId="0" borderId="1" xfId="2" applyFont="1" applyBorder="1" applyAlignment="1">
      <alignment horizontal="left" vertical="justify" wrapText="1"/>
    </xf>
    <xf numFmtId="0" fontId="4" fillId="0" borderId="2" xfId="2" applyFont="1" applyBorder="1" applyAlignment="1">
      <alignment horizontal="left" vertical="justify"/>
    </xf>
    <xf numFmtId="0" fontId="4" fillId="0" borderId="3" xfId="2" applyFont="1" applyBorder="1" applyAlignment="1">
      <alignment horizontal="left" vertical="justify"/>
    </xf>
    <xf numFmtId="0" fontId="4" fillId="0" borderId="2" xfId="2" applyFont="1" applyBorder="1" applyAlignment="1">
      <alignment horizontal="left" vertical="justify" wrapText="1"/>
    </xf>
    <xf numFmtId="0" fontId="4" fillId="0" borderId="3" xfId="2" applyFont="1" applyBorder="1" applyAlignment="1">
      <alignment horizontal="left" vertical="justify" wrapText="1"/>
    </xf>
    <xf numFmtId="0" fontId="5" fillId="4" borderId="1" xfId="1" applyFont="1" applyFill="1" applyBorder="1" applyAlignment="1">
      <alignment horizontal="left" vertical="justify"/>
    </xf>
    <xf numFmtId="0" fontId="5" fillId="4" borderId="2" xfId="1" applyFont="1" applyFill="1" applyBorder="1" applyAlignment="1">
      <alignment horizontal="left" vertical="justify"/>
    </xf>
    <xf numFmtId="0" fontId="5" fillId="4" borderId="3" xfId="1" applyFont="1" applyFill="1" applyBorder="1" applyAlignment="1">
      <alignment horizontal="left" vertical="justify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2" xfId="1" applyFont="1" applyBorder="1" applyAlignment="1">
      <alignment horizontal="left" vertical="justify" wrapText="1"/>
    </xf>
    <xf numFmtId="0" fontId="4" fillId="0" borderId="3" xfId="1" applyFont="1" applyBorder="1" applyAlignment="1">
      <alignment horizontal="left" vertical="justify" wrapText="1"/>
    </xf>
    <xf numFmtId="0" fontId="4" fillId="0" borderId="1" xfId="1" applyFont="1" applyBorder="1" applyAlignment="1">
      <alignment horizontal="left" vertical="justify"/>
    </xf>
    <xf numFmtId="0" fontId="4" fillId="0" borderId="2" xfId="1" applyFont="1" applyBorder="1" applyAlignment="1">
      <alignment horizontal="left" vertical="justify"/>
    </xf>
    <xf numFmtId="0" fontId="4" fillId="0" borderId="3" xfId="1" applyFont="1" applyBorder="1" applyAlignment="1">
      <alignment horizontal="left" vertical="justify"/>
    </xf>
    <xf numFmtId="0" fontId="4" fillId="0" borderId="6" xfId="1" applyFont="1" applyBorder="1" applyAlignment="1">
      <alignment horizontal="center" vertical="justify"/>
    </xf>
    <xf numFmtId="0" fontId="4" fillId="0" borderId="7" xfId="1" applyFont="1" applyBorder="1" applyAlignment="1">
      <alignment horizontal="center" vertical="justify"/>
    </xf>
    <xf numFmtId="0" fontId="4" fillId="0" borderId="8" xfId="1" applyFont="1" applyBorder="1" applyAlignment="1">
      <alignment horizontal="center" vertical="justify"/>
    </xf>
    <xf numFmtId="0" fontId="4" fillId="0" borderId="9" xfId="1" applyFont="1" applyBorder="1" applyAlignment="1">
      <alignment horizontal="center" vertical="justify"/>
    </xf>
    <xf numFmtId="0" fontId="4" fillId="0" borderId="10" xfId="1" applyFont="1" applyBorder="1" applyAlignment="1">
      <alignment horizontal="center" vertical="justify"/>
    </xf>
    <xf numFmtId="0" fontId="4" fillId="0" borderId="11" xfId="1" applyFont="1" applyBorder="1" applyAlignment="1">
      <alignment horizontal="center" vertical="justify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85" zoomScaleNormal="100" zoomScaleSheetLayoutView="85" workbookViewId="0">
      <selection activeCell="H19" sqref="H19"/>
    </sheetView>
  </sheetViews>
  <sheetFormatPr defaultRowHeight="15" x14ac:dyDescent="0.25"/>
  <cols>
    <col min="1" max="1" width="9.140625" style="1"/>
    <col min="2" max="5" width="12" style="1" customWidth="1"/>
    <col min="6" max="6" width="10.28515625" style="1" customWidth="1"/>
    <col min="7" max="7" width="61.85546875" style="1" customWidth="1"/>
    <col min="8" max="8" width="17.7109375" style="1" customWidth="1"/>
    <col min="9" max="9" width="15.28515625" style="1" customWidth="1"/>
    <col min="10" max="10" width="14.42578125" style="1" customWidth="1"/>
    <col min="11" max="11" width="16" style="1" customWidth="1"/>
    <col min="12" max="16384" width="9.140625" style="1"/>
  </cols>
  <sheetData>
    <row r="1" spans="1:10" ht="50.25" customHeight="1" x14ac:dyDescent="0.3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B2" s="39" t="s">
        <v>0</v>
      </c>
      <c r="C2" s="40"/>
      <c r="D2" s="40"/>
      <c r="E2" s="40"/>
      <c r="F2" s="41"/>
      <c r="G2" s="19" t="s">
        <v>6</v>
      </c>
      <c r="H2" s="19" t="s">
        <v>1</v>
      </c>
      <c r="I2" s="19" t="s">
        <v>2</v>
      </c>
      <c r="J2" s="19" t="s">
        <v>3</v>
      </c>
    </row>
    <row r="3" spans="1:10" x14ac:dyDescent="0.25">
      <c r="B3" s="42"/>
      <c r="C3" s="43"/>
      <c r="D3" s="43"/>
      <c r="E3" s="43"/>
      <c r="F3" s="44"/>
      <c r="G3" s="19"/>
      <c r="H3" s="19"/>
      <c r="I3" s="19"/>
      <c r="J3" s="19" t="s">
        <v>3</v>
      </c>
    </row>
    <row r="4" spans="1:10" ht="15.75" x14ac:dyDescent="0.25">
      <c r="B4" s="29">
        <v>1</v>
      </c>
      <c r="C4" s="30"/>
      <c r="D4" s="30"/>
      <c r="E4" s="30"/>
      <c r="F4" s="31"/>
      <c r="G4" s="2">
        <v>2</v>
      </c>
      <c r="H4" s="2">
        <v>3</v>
      </c>
      <c r="I4" s="2">
        <v>4</v>
      </c>
      <c r="J4" s="2" t="s">
        <v>4</v>
      </c>
    </row>
    <row r="5" spans="1:10" ht="47.25" customHeight="1" x14ac:dyDescent="0.25">
      <c r="B5" s="25" t="s">
        <v>7</v>
      </c>
      <c r="C5" s="26"/>
      <c r="D5" s="26"/>
      <c r="E5" s="26"/>
      <c r="F5" s="27"/>
      <c r="G5" s="16" t="s">
        <v>8</v>
      </c>
      <c r="H5" s="17">
        <f>SUM(H6:H7)</f>
        <v>740826.08</v>
      </c>
      <c r="I5" s="17">
        <f>SUM(I6:I7)</f>
        <v>740826.08</v>
      </c>
      <c r="J5" s="18">
        <f>I5/H5*100</f>
        <v>100</v>
      </c>
    </row>
    <row r="6" spans="1:10" ht="18.75" customHeight="1" x14ac:dyDescent="0.25">
      <c r="B6" s="36" t="s">
        <v>21</v>
      </c>
      <c r="C6" s="37"/>
      <c r="D6" s="37"/>
      <c r="E6" s="37"/>
      <c r="F6" s="38"/>
      <c r="G6" s="4" t="s">
        <v>19</v>
      </c>
      <c r="H6" s="11">
        <v>569016</v>
      </c>
      <c r="I6" s="12">
        <v>569016</v>
      </c>
      <c r="J6" s="3">
        <f t="shared" ref="J6:J7" si="0">I6/H6*100</f>
        <v>100</v>
      </c>
    </row>
    <row r="7" spans="1:10" ht="33.75" customHeight="1" x14ac:dyDescent="0.25">
      <c r="B7" s="33" t="s">
        <v>22</v>
      </c>
      <c r="C7" s="37"/>
      <c r="D7" s="37"/>
      <c r="E7" s="37"/>
      <c r="F7" s="38"/>
      <c r="G7" s="4" t="s">
        <v>20</v>
      </c>
      <c r="H7" s="11">
        <v>171810.07999999996</v>
      </c>
      <c r="I7" s="11">
        <v>171810.07999999996</v>
      </c>
      <c r="J7" s="3">
        <f t="shared" si="0"/>
        <v>100</v>
      </c>
    </row>
    <row r="8" spans="1:10" ht="51" customHeight="1" x14ac:dyDescent="0.25">
      <c r="B8" s="25" t="s">
        <v>9</v>
      </c>
      <c r="C8" s="26"/>
      <c r="D8" s="26"/>
      <c r="E8" s="26"/>
      <c r="F8" s="27"/>
      <c r="G8" s="16" t="s">
        <v>12</v>
      </c>
      <c r="H8" s="17">
        <f>SUM(H9:H10)</f>
        <v>8083232.9199999999</v>
      </c>
      <c r="I8" s="17">
        <f>SUM(I9:I10)</f>
        <v>5369160.5199999996</v>
      </c>
      <c r="J8" s="18">
        <f t="shared" ref="J8:J20" si="1">I8/H8*100</f>
        <v>66.423429500779491</v>
      </c>
    </row>
    <row r="9" spans="1:10" ht="15.75" customHeight="1" x14ac:dyDescent="0.25">
      <c r="B9" s="36" t="s">
        <v>21</v>
      </c>
      <c r="C9" s="37"/>
      <c r="D9" s="37"/>
      <c r="E9" s="37"/>
      <c r="F9" s="38"/>
      <c r="G9" s="4" t="s">
        <v>19</v>
      </c>
      <c r="H9" s="11">
        <v>6208294</v>
      </c>
      <c r="I9" s="12">
        <v>4143509.3</v>
      </c>
      <c r="J9" s="7">
        <f t="shared" si="1"/>
        <v>66.741512241527218</v>
      </c>
    </row>
    <row r="10" spans="1:10" ht="49.5" customHeight="1" x14ac:dyDescent="0.25">
      <c r="B10" s="33" t="s">
        <v>22</v>
      </c>
      <c r="C10" s="37"/>
      <c r="D10" s="37"/>
      <c r="E10" s="37"/>
      <c r="F10" s="38"/>
      <c r="G10" s="4" t="s">
        <v>20</v>
      </c>
      <c r="H10" s="13">
        <v>1874938.92</v>
      </c>
      <c r="I10" s="14">
        <v>1225651.22</v>
      </c>
      <c r="J10" s="7">
        <f t="shared" si="1"/>
        <v>65.370194566124852</v>
      </c>
    </row>
    <row r="11" spans="1:10" ht="36" customHeight="1" x14ac:dyDescent="0.25">
      <c r="B11" s="25" t="s">
        <v>10</v>
      </c>
      <c r="C11" s="26"/>
      <c r="D11" s="26"/>
      <c r="E11" s="26"/>
      <c r="F11" s="27"/>
      <c r="G11" s="16" t="s">
        <v>15</v>
      </c>
      <c r="H11" s="17">
        <f>SUM(H12)</f>
        <v>495074</v>
      </c>
      <c r="I11" s="17">
        <f>I12</f>
        <v>310278.61</v>
      </c>
      <c r="J11" s="18">
        <f t="shared" si="1"/>
        <v>62.673178151145081</v>
      </c>
    </row>
    <row r="12" spans="1:10" ht="32.25" customHeight="1" x14ac:dyDescent="0.25">
      <c r="B12" s="33" t="s">
        <v>18</v>
      </c>
      <c r="C12" s="34"/>
      <c r="D12" s="34"/>
      <c r="E12" s="34"/>
      <c r="F12" s="35"/>
      <c r="G12" s="4" t="s">
        <v>17</v>
      </c>
      <c r="H12" s="8">
        <v>495074</v>
      </c>
      <c r="I12" s="15">
        <v>310278.61</v>
      </c>
      <c r="J12" s="3">
        <f t="shared" si="1"/>
        <v>62.673178151145081</v>
      </c>
    </row>
    <row r="13" spans="1:10" ht="54" customHeight="1" x14ac:dyDescent="0.25">
      <c r="B13" s="25" t="s">
        <v>11</v>
      </c>
      <c r="C13" s="26"/>
      <c r="D13" s="26"/>
      <c r="E13" s="26"/>
      <c r="F13" s="27"/>
      <c r="G13" s="16" t="s">
        <v>16</v>
      </c>
      <c r="H13" s="17">
        <f>SUM(H14:H17)</f>
        <v>1202200</v>
      </c>
      <c r="I13" s="17">
        <f>SUM(I14:I17)</f>
        <v>967263.28999999992</v>
      </c>
      <c r="J13" s="18">
        <f t="shared" si="1"/>
        <v>80.457768258193312</v>
      </c>
    </row>
    <row r="14" spans="1:10" ht="31.5" customHeight="1" x14ac:dyDescent="0.25">
      <c r="B14" s="20" t="s">
        <v>27</v>
      </c>
      <c r="C14" s="21"/>
      <c r="D14" s="21"/>
      <c r="E14" s="21"/>
      <c r="F14" s="22"/>
      <c r="G14" s="4" t="s">
        <v>17</v>
      </c>
      <c r="H14" s="11">
        <v>1182852.93</v>
      </c>
      <c r="I14" s="12">
        <v>954421.22</v>
      </c>
      <c r="J14" s="3">
        <f t="shared" si="1"/>
        <v>80.68807167768523</v>
      </c>
    </row>
    <row r="15" spans="1:10" ht="15.75" customHeight="1" x14ac:dyDescent="0.25">
      <c r="B15" s="20" t="s">
        <v>25</v>
      </c>
      <c r="C15" s="21"/>
      <c r="D15" s="21"/>
      <c r="E15" s="21"/>
      <c r="F15" s="22"/>
      <c r="G15" s="4" t="s">
        <v>23</v>
      </c>
      <c r="H15" s="11">
        <v>11478</v>
      </c>
      <c r="I15" s="12">
        <v>5301</v>
      </c>
      <c r="J15" s="3">
        <f t="shared" si="1"/>
        <v>46.184004181913224</v>
      </c>
    </row>
    <row r="16" spans="1:10" ht="15.75" customHeight="1" x14ac:dyDescent="0.25">
      <c r="B16" s="20" t="s">
        <v>28</v>
      </c>
      <c r="C16" s="23"/>
      <c r="D16" s="23"/>
      <c r="E16" s="23"/>
      <c r="F16" s="24"/>
      <c r="G16" s="4" t="s">
        <v>29</v>
      </c>
      <c r="H16" s="11">
        <v>2657</v>
      </c>
      <c r="I16" s="12">
        <v>2329</v>
      </c>
      <c r="J16" s="3">
        <f t="shared" si="1"/>
        <v>87.655250282273244</v>
      </c>
    </row>
    <row r="17" spans="2:10" ht="15.75" customHeight="1" x14ac:dyDescent="0.25">
      <c r="B17" s="20" t="s">
        <v>26</v>
      </c>
      <c r="C17" s="23"/>
      <c r="D17" s="23"/>
      <c r="E17" s="23"/>
      <c r="F17" s="24"/>
      <c r="G17" s="4" t="s">
        <v>24</v>
      </c>
      <c r="H17" s="11">
        <v>5212.07</v>
      </c>
      <c r="I17" s="12">
        <v>5212.07</v>
      </c>
      <c r="J17" s="3">
        <f t="shared" si="1"/>
        <v>100</v>
      </c>
    </row>
    <row r="18" spans="2:10" ht="66.75" customHeight="1" x14ac:dyDescent="0.25">
      <c r="B18" s="25" t="s">
        <v>13</v>
      </c>
      <c r="C18" s="26"/>
      <c r="D18" s="26"/>
      <c r="E18" s="26"/>
      <c r="F18" s="27"/>
      <c r="G18" s="16" t="s">
        <v>14</v>
      </c>
      <c r="H18" s="17">
        <v>190300</v>
      </c>
      <c r="I18" s="17">
        <v>190150</v>
      </c>
      <c r="J18" s="18">
        <f t="shared" si="1"/>
        <v>99.921177088807141</v>
      </c>
    </row>
    <row r="19" spans="2:10" ht="36" customHeight="1" x14ac:dyDescent="0.25">
      <c r="B19" s="20" t="s">
        <v>27</v>
      </c>
      <c r="C19" s="21"/>
      <c r="D19" s="21"/>
      <c r="E19" s="21"/>
      <c r="F19" s="22"/>
      <c r="G19" s="4" t="s">
        <v>17</v>
      </c>
      <c r="H19" s="8">
        <v>190300</v>
      </c>
      <c r="I19" s="9">
        <v>190150</v>
      </c>
      <c r="J19" s="7">
        <f t="shared" si="1"/>
        <v>99.921177088807141</v>
      </c>
    </row>
    <row r="20" spans="2:10" ht="15.75" x14ac:dyDescent="0.25">
      <c r="B20" s="32"/>
      <c r="C20" s="32"/>
      <c r="D20" s="32"/>
      <c r="E20" s="32"/>
      <c r="F20" s="32"/>
      <c r="G20" s="5" t="s">
        <v>5</v>
      </c>
      <c r="H20" s="10">
        <f>H5+H8+H11+H13+H18</f>
        <v>10711633</v>
      </c>
      <c r="I20" s="10">
        <f>I5+I8+I11+I13+I18</f>
        <v>7577678.5</v>
      </c>
      <c r="J20" s="6">
        <f t="shared" si="1"/>
        <v>70.7425142366248</v>
      </c>
    </row>
  </sheetData>
  <mergeCells count="23">
    <mergeCell ref="A1:J1"/>
    <mergeCell ref="B4:F4"/>
    <mergeCell ref="B5:F5"/>
    <mergeCell ref="B20:F20"/>
    <mergeCell ref="B12:F12"/>
    <mergeCell ref="B8:F8"/>
    <mergeCell ref="B11:F11"/>
    <mergeCell ref="B13:F13"/>
    <mergeCell ref="B6:F6"/>
    <mergeCell ref="B7:F7"/>
    <mergeCell ref="B9:F9"/>
    <mergeCell ref="B10:F10"/>
    <mergeCell ref="B2:F3"/>
    <mergeCell ref="G2:G3"/>
    <mergeCell ref="H2:H3"/>
    <mergeCell ref="I2:I3"/>
    <mergeCell ref="J2:J3"/>
    <mergeCell ref="B19:F19"/>
    <mergeCell ref="B16:F16"/>
    <mergeCell ref="B18:F18"/>
    <mergeCell ref="B17:F17"/>
    <mergeCell ref="B15:F15"/>
    <mergeCell ref="B14:F14"/>
  </mergeCells>
  <pageMargins left="0.7" right="0.7" top="0.75" bottom="0.75" header="0.3" footer="0.3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ОКМС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2017-09-26T08:32:26Z</dcterms:modified>
</cp:coreProperties>
</file>